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03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<sst xmlns="http://schemas.openxmlformats.org/spreadsheetml/2006/main" count="9" uniqueCount="8">
  <si>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Umfang</t>
  </si>
  <si>
    <t>Flanke [mm]</t>
  </si>
  <si>
    <t>Felgenradius [mm]</t>
  </si>
  <si>
    <t>Umfang [mm]</t>
  </si>
  <si>
    <t>Durchmesser[mm]</t>
  </si>
  <si>
    <t>% mehr</t>
  </si>
  <si>
    <t>Referenzumfang</t>
  </si>
  <si>
    <t>Durchmeser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</si>
</sst>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K39"/>
  <sheetViews>
    <sheetView tabSelected="1" workbookViewId="0" topLeftCell="A1">
      <selection activeCell="K30" sqref="K30"/>
    </sheetView>
  </sheetViews>
  <sheetFormatPr defaultColWidth="11.421875" defaultRowHeight="12.75"/>
  <cols>
    <col min="6" max="6" width="16.57421875" style="0" bestFit="1" customWidth="1"/>
    <col min="7" max="7" width="12.140625" style="1" bestFit="1" customWidth="1"/>
    <col min="8" max="8" width="16.421875" style="2" bestFit="1" customWidth="1"/>
    <col min="9" max="9" width="16.421875" style="0" customWidth="1"/>
    <col min="10" max="11" width="11.421875" style="2" customWidth="1"/>
  </cols>
  <sheetData>
    <row r="6" spans="10:11" ht="12.75">
      <c r="J6" s="2" t="s">
        <v>0</v>
      </c>
      <c r="K6" s="2" t="s">
        <v>7</v>
      </c>
    </row>
    <row r="7" spans="5:11" ht="12.75">
      <c r="E7" t="s">
        <v>1</v>
      </c>
      <c r="F7" t="s">
        <v>2</v>
      </c>
      <c r="G7" s="1" t="s">
        <v>3</v>
      </c>
      <c r="H7" s="2" t="s">
        <v>4</v>
      </c>
      <c r="I7" t="s">
        <v>6</v>
      </c>
      <c r="J7" s="2" t="s">
        <v>5</v>
      </c>
      <c r="K7" s="2" t="s">
        <v>5</v>
      </c>
    </row>
    <row r="8" spans="7:8" ht="12.75">
      <c r="G8" s="1">
        <v>2054.54</v>
      </c>
      <c r="H8" s="2">
        <v>654</v>
      </c>
    </row>
    <row r="9" spans="1:11" ht="12.75">
      <c r="A9">
        <v>195</v>
      </c>
      <c r="B9">
        <v>70</v>
      </c>
      <c r="C9">
        <v>15</v>
      </c>
      <c r="E9">
        <f>A9*B9/100</f>
        <v>136.5</v>
      </c>
      <c r="F9">
        <f>C9*25.4/2</f>
        <v>190.5</v>
      </c>
      <c r="G9" s="1">
        <f>(E9+F9)*3.1415*2</f>
        <v>2054.541</v>
      </c>
      <c r="H9" s="2">
        <f>(E9+F9)*2</f>
        <v>654</v>
      </c>
      <c r="I9" s="1">
        <v>2054.54</v>
      </c>
      <c r="J9" s="2">
        <f>((G9/G$8)-1)*100</f>
        <v>4.867269560726584E-05</v>
      </c>
      <c r="K9" s="2">
        <f>(H9/H$9-1)*100</f>
        <v>0</v>
      </c>
    </row>
    <row r="10" spans="1:11" ht="12.75">
      <c r="A10">
        <v>205</v>
      </c>
      <c r="B10">
        <v>65</v>
      </c>
      <c r="C10">
        <v>15</v>
      </c>
      <c r="E10">
        <f>A10*B10/100</f>
        <v>133.25</v>
      </c>
      <c r="F10">
        <f>C10*25.4/2</f>
        <v>190.5</v>
      </c>
      <c r="G10" s="1">
        <f>(E10+F10)*3.1415*2</f>
        <v>2034.1212500000001</v>
      </c>
      <c r="H10" s="2">
        <f>(E10+F10)*2</f>
        <v>647.5</v>
      </c>
      <c r="I10" s="1">
        <v>2054.54</v>
      </c>
      <c r="J10" s="2">
        <f>((G10/G$8)-1)*100</f>
        <v>-0.9938356031033657</v>
      </c>
      <c r="K10" s="2">
        <f>(H10/H$9-1)*100</f>
        <v>-0.993883792048933</v>
      </c>
    </row>
    <row r="11" spans="1:11" ht="12.75">
      <c r="A11">
        <v>215</v>
      </c>
      <c r="B11">
        <v>75</v>
      </c>
      <c r="C11">
        <v>15</v>
      </c>
      <c r="E11">
        <f>A11*B11/100</f>
        <v>161.25</v>
      </c>
      <c r="F11">
        <f>C11*25.4/2</f>
        <v>190.5</v>
      </c>
      <c r="G11" s="1">
        <f>(E11+F11)*3.1415*2</f>
        <v>2210.04525</v>
      </c>
      <c r="H11" s="2">
        <f>(E11+F11)*2</f>
        <v>703.5</v>
      </c>
      <c r="I11" s="1">
        <v>2054.54</v>
      </c>
      <c r="J11" s="2">
        <f>((G11/G$8)-1)*100</f>
        <v>7.568859696087693</v>
      </c>
      <c r="K11" s="2">
        <f>(H11/H$9-1)*100</f>
        <v>7.568807339449535</v>
      </c>
    </row>
    <row r="12" ht="12.75">
      <c r="I12" s="1"/>
    </row>
    <row r="13" spans="1:11" ht="12.75">
      <c r="A13">
        <v>205</v>
      </c>
      <c r="B13">
        <v>60</v>
      </c>
      <c r="C13">
        <v>16</v>
      </c>
      <c r="E13">
        <f>A13*B13/100</f>
        <v>123</v>
      </c>
      <c r="F13">
        <f>C13*25.4/2</f>
        <v>203.2</v>
      </c>
      <c r="G13" s="1">
        <f>(E13+F13)*3.1415*2</f>
        <v>2049.5146</v>
      </c>
      <c r="H13" s="2">
        <f>(E13+F13)*2</f>
        <v>652.4</v>
      </c>
      <c r="I13" s="1">
        <v>2054.54</v>
      </c>
      <c r="J13" s="2">
        <f>((G13/G$8)-1)*100</f>
        <v>-0.2445997644241582</v>
      </c>
      <c r="K13" s="2">
        <f>(H13/H$9-1)*100</f>
        <v>-0.24464831804281717</v>
      </c>
    </row>
    <row r="14" spans="1:11" ht="12.75">
      <c r="A14">
        <v>205</v>
      </c>
      <c r="B14">
        <v>65</v>
      </c>
      <c r="C14">
        <v>16</v>
      </c>
      <c r="E14">
        <f>A14*B14/100</f>
        <v>133.25</v>
      </c>
      <c r="F14">
        <f>C14*25.4/2</f>
        <v>203.2</v>
      </c>
      <c r="G14" s="1">
        <f>(E14+F14)*3.1415*2</f>
        <v>2113.91535</v>
      </c>
      <c r="H14" s="2">
        <f>(E14+F14)*2</f>
        <v>672.9</v>
      </c>
      <c r="I14" s="1">
        <v>2054.54</v>
      </c>
      <c r="J14" s="2">
        <f>((G14/G$8)-1)*100</f>
        <v>2.8899583361725822</v>
      </c>
      <c r="K14" s="2">
        <f>(H14/H$9-1)*100</f>
        <v>2.8899082568807355</v>
      </c>
    </row>
    <row r="15" spans="1:11" ht="12.75">
      <c r="A15">
        <v>205</v>
      </c>
      <c r="B15">
        <v>70</v>
      </c>
      <c r="C15">
        <v>16</v>
      </c>
      <c r="E15">
        <f>A15*B15/100</f>
        <v>143.5</v>
      </c>
      <c r="F15">
        <f>C15*25.4/2</f>
        <v>203.2</v>
      </c>
      <c r="G15" s="1">
        <f>(E15+F15)*3.1415*2</f>
        <v>2178.3161</v>
      </c>
      <c r="H15" s="2">
        <f>(E15+F15)*2</f>
        <v>693.4</v>
      </c>
      <c r="I15" s="1">
        <v>2054.54</v>
      </c>
      <c r="J15" s="2">
        <f>((G15/G$8)-1)*100</f>
        <v>6.024516436769312</v>
      </c>
      <c r="K15" s="2">
        <f>(H15/H$9-1)*100</f>
        <v>6.024464831804277</v>
      </c>
    </row>
    <row r="16" spans="1:11" ht="12.75">
      <c r="A16">
        <v>205</v>
      </c>
      <c r="B16">
        <v>75</v>
      </c>
      <c r="C16">
        <v>16</v>
      </c>
      <c r="E16">
        <f>A16*B16/100</f>
        <v>153.75</v>
      </c>
      <c r="F16">
        <f>C16*25.4/2</f>
        <v>203.2</v>
      </c>
      <c r="G16" s="1">
        <f>(E16+F16)*3.1415*2</f>
        <v>2242.7168500000002</v>
      </c>
      <c r="H16" s="2">
        <f>(E16+F16)*2</f>
        <v>713.9</v>
      </c>
      <c r="I16" s="1">
        <v>2054.54</v>
      </c>
      <c r="J16" s="2">
        <f>((G16/G$8)-1)*100</f>
        <v>9.159074537366042</v>
      </c>
      <c r="K16" s="2">
        <f>(H16/H$9-1)*100</f>
        <v>9.159021406727819</v>
      </c>
    </row>
    <row r="17" spans="1:11" ht="12.75">
      <c r="A17">
        <v>215</v>
      </c>
      <c r="B17">
        <v>60</v>
      </c>
      <c r="C17">
        <v>16</v>
      </c>
      <c r="E17">
        <f>A17*B17/100</f>
        <v>129</v>
      </c>
      <c r="F17">
        <f>C17*25.4/2</f>
        <v>203.2</v>
      </c>
      <c r="G17" s="1">
        <f>(E17+F17)*3.1415*2</f>
        <v>2087.2126</v>
      </c>
      <c r="H17" s="2">
        <f>(E17+F17)*2</f>
        <v>664.4</v>
      </c>
      <c r="I17" s="1">
        <v>2054.54</v>
      </c>
      <c r="J17" s="2">
        <f>((G17/G$8)-1)*100</f>
        <v>1.590263513973933</v>
      </c>
      <c r="K17" s="2">
        <f>(H17/H$9-1)*100</f>
        <v>1.5902140672782838</v>
      </c>
    </row>
    <row r="18" spans="1:11" ht="12.75">
      <c r="A18">
        <v>215</v>
      </c>
      <c r="B18">
        <v>65</v>
      </c>
      <c r="C18">
        <v>16</v>
      </c>
      <c r="E18">
        <f>A18*B18/100</f>
        <v>139.75</v>
      </c>
      <c r="F18">
        <f>C18*25.4/2</f>
        <v>203.2</v>
      </c>
      <c r="G18" s="1">
        <f>(E18+F18)*3.1415*2</f>
        <v>2154.7548500000003</v>
      </c>
      <c r="H18" s="2">
        <f>(E18+F18)*2</f>
        <v>685.9</v>
      </c>
      <c r="I18" s="1">
        <v>2054.54</v>
      </c>
      <c r="J18" s="2">
        <f>((G18/G$8)-1)*100</f>
        <v>4.877726887770506</v>
      </c>
      <c r="K18" s="2">
        <f>(H18/H$9-1)*100</f>
        <v>4.877675840978579</v>
      </c>
    </row>
    <row r="19" spans="1:11" ht="12.75">
      <c r="A19">
        <v>215</v>
      </c>
      <c r="B19">
        <v>70</v>
      </c>
      <c r="C19">
        <v>16</v>
      </c>
      <c r="E19">
        <f>A19*B19/100</f>
        <v>150.5</v>
      </c>
      <c r="F19">
        <f>C19*25.4/2</f>
        <v>203.2</v>
      </c>
      <c r="G19" s="1">
        <f>(E19+F19)*3.1415*2</f>
        <v>2222.2971000000002</v>
      </c>
      <c r="H19" s="2">
        <f>(E19+F19)*2</f>
        <v>707.4</v>
      </c>
      <c r="I19" s="1">
        <v>2054.54</v>
      </c>
      <c r="J19" s="2">
        <f>((G19/G$8)-1)*100</f>
        <v>8.16519026156708</v>
      </c>
      <c r="K19" s="2">
        <f>(H19/H$9-1)*100</f>
        <v>8.165137614678898</v>
      </c>
    </row>
    <row r="20" spans="1:11" ht="12.75">
      <c r="A20">
        <v>225</v>
      </c>
      <c r="B20">
        <v>60</v>
      </c>
      <c r="C20">
        <v>16</v>
      </c>
      <c r="E20">
        <f>A20*B20/100</f>
        <v>135</v>
      </c>
      <c r="F20">
        <f>C20*25.4/2</f>
        <v>203.2</v>
      </c>
      <c r="G20" s="1">
        <f>(E20+F20)*3.1415*2</f>
        <v>2124.9106</v>
      </c>
      <c r="H20" s="2">
        <f>(E20+F20)*2</f>
        <v>676.4</v>
      </c>
      <c r="I20" s="1">
        <v>2054.54</v>
      </c>
      <c r="J20" s="2">
        <f>((G20/G$8)-1)*100</f>
        <v>3.425126792372035</v>
      </c>
      <c r="K20" s="2">
        <f>(H20/H$9-1)*100</f>
        <v>3.425076452599396</v>
      </c>
    </row>
    <row r="21" spans="1:11" ht="12.75">
      <c r="A21">
        <v>225</v>
      </c>
      <c r="B21">
        <v>65</v>
      </c>
      <c r="C21">
        <v>16</v>
      </c>
      <c r="E21">
        <f>A21*B21/100</f>
        <v>146.25</v>
      </c>
      <c r="F21">
        <f>C21*25.4/2</f>
        <v>203.2</v>
      </c>
      <c r="G21" s="1">
        <f>(E21+F21)*3.1415*2</f>
        <v>2195.59435</v>
      </c>
      <c r="H21" s="2">
        <f>(E21+F21)*2</f>
        <v>698.9</v>
      </c>
      <c r="I21" s="1">
        <v>2054.54</v>
      </c>
      <c r="J21" s="2">
        <f>((G21/G$8)-1)*100</f>
        <v>6.865495439368408</v>
      </c>
      <c r="K21" s="2">
        <f>(H21/H$9-1)*100</f>
        <v>6.865443425076445</v>
      </c>
    </row>
    <row r="22" ht="12.75">
      <c r="I22" s="1"/>
    </row>
    <row r="23" spans="1:11" ht="12.75">
      <c r="A23">
        <v>235</v>
      </c>
      <c r="B23">
        <v>85</v>
      </c>
      <c r="C23">
        <v>16</v>
      </c>
      <c r="E23">
        <f>A23*B23/100</f>
        <v>199.75</v>
      </c>
      <c r="F23">
        <f>C23*25.4/2</f>
        <v>203.2</v>
      </c>
      <c r="G23" s="1">
        <f>(E23+F23)*3.1415*2</f>
        <v>2531.7348500000003</v>
      </c>
      <c r="H23" s="2">
        <f>(E23+F23)*2</f>
        <v>805.9</v>
      </c>
      <c r="I23" s="1">
        <v>2054.54</v>
      </c>
      <c r="J23" s="2">
        <f>((G23/G$8)-1)*100</f>
        <v>23.22635967175135</v>
      </c>
      <c r="K23" s="2">
        <f>(H23/H$9-1)*100</f>
        <v>23.22629969418959</v>
      </c>
    </row>
    <row r="24" ht="12.75">
      <c r="I24" s="1"/>
    </row>
    <row r="25" spans="1:11" ht="12.75">
      <c r="A25">
        <v>235</v>
      </c>
      <c r="B25">
        <v>55</v>
      </c>
      <c r="C25">
        <v>17</v>
      </c>
      <c r="E25">
        <f>A25*B25/100</f>
        <v>129.25</v>
      </c>
      <c r="F25">
        <f>C25*25.4/2</f>
        <v>215.89999999999998</v>
      </c>
      <c r="G25" s="1">
        <f>(E25+F25)*3.1415*2</f>
        <v>2168.5774499999998</v>
      </c>
      <c r="H25" s="2">
        <f>(E25+F25)*2</f>
        <v>690.3</v>
      </c>
      <c r="I25" s="1">
        <v>2054.54</v>
      </c>
      <c r="J25" s="2">
        <f>((G25/G$8)-1)*100</f>
        <v>5.550510089849792</v>
      </c>
      <c r="K25" s="2">
        <f>(H25/H$9-1)*100</f>
        <v>5.550458715596318</v>
      </c>
    </row>
    <row r="26" ht="12.75">
      <c r="I26" s="1"/>
    </row>
    <row r="27" spans="1:11" ht="12.75">
      <c r="A27">
        <v>235</v>
      </c>
      <c r="B27">
        <v>50</v>
      </c>
      <c r="C27">
        <v>18</v>
      </c>
      <c r="E27">
        <f>A27*B27/100</f>
        <v>117.5</v>
      </c>
      <c r="F27">
        <f>C27*25.4/2</f>
        <v>228.6</v>
      </c>
      <c r="G27" s="1">
        <f>(E27+F27)*3.1415*2</f>
        <v>2174.5463000000004</v>
      </c>
      <c r="H27" s="2">
        <f>(E27+F27)*2</f>
        <v>692.2</v>
      </c>
      <c r="I27" s="1">
        <v>2054.54</v>
      </c>
      <c r="J27" s="2">
        <f>((G27/G$8)-1)*100</f>
        <v>5.8410301089295125</v>
      </c>
      <c r="K27" s="2">
        <f>(H27/H$9-1)*100</f>
        <v>5.8409785932721725</v>
      </c>
    </row>
    <row r="28" spans="1:11" ht="12.75">
      <c r="A28">
        <v>245</v>
      </c>
      <c r="B28">
        <v>50</v>
      </c>
      <c r="C28">
        <v>18</v>
      </c>
      <c r="E28">
        <f>A28*B28/100</f>
        <v>122.5</v>
      </c>
      <c r="F28">
        <f>C28*25.4/2</f>
        <v>228.6</v>
      </c>
      <c r="G28" s="1">
        <f>(E28+F28)*3.1415*2</f>
        <v>2205.9613000000004</v>
      </c>
      <c r="H28" s="2">
        <f>(E28+F28)*2</f>
        <v>702.2</v>
      </c>
      <c r="I28" s="1">
        <v>2054.54</v>
      </c>
      <c r="J28" s="2">
        <f>((G28/G$8)-1)*100</f>
        <v>7.370082840927927</v>
      </c>
      <c r="K28" s="2">
        <f>(H28/H$9-1)*100</f>
        <v>7.370030581039755</v>
      </c>
    </row>
    <row r="29" ht="12.75">
      <c r="I29" s="1"/>
    </row>
    <row r="30" ht="12.75">
      <c r="I30" s="1"/>
    </row>
    <row r="31" ht="12.75">
      <c r="I31" s="1"/>
    </row>
    <row r="32" ht="12.75">
      <c r="I32" s="1"/>
    </row>
    <row r="33" ht="12.75">
      <c r="I33" s="1"/>
    </row>
    <row r="34" ht="12.75">
      <c r="I34" s="1"/>
    </row>
    <row r="35" ht="12.75">
      <c r="I35" s="1"/>
    </row>
    <row r="36" ht="12.75">
      <c r="I36" s="1"/>
    </row>
    <row r="37" ht="12.75">
      <c r="I37" s="1"/>
    </row>
    <row r="38" ht="12.75">
      <c r="I38" s="1"/>
    </row>
    <row r="39" ht="12.75">
      <c r="I39" s="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VXInstruments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2011-02-01T23:15:26Z</dcterms:created>
  <dcterms:modified xsi:type="dcterms:W3CDTF">2011-02-03T11:59:15Z</dcterms:modified>
  <cp:category/>
  <cp:version/>
  <cp:contentType/>
  <cp:contentStatus/>
</cp:coreProperties>
</file>